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chenplan" sheetId="1" state="visible" r:id="rId3"/>
    <sheet name="Auswertung" sheetId="2" state="visible" r:id="rId4"/>
    <sheet name="Anleitung" sheetId="3" state="visible" r:id="rId5"/>
  </sheets>
  <definedNames>
    <definedName function="false" hidden="false" localSheetId="0" name="_xlnm.Print_Area" vbProcedure="false">Wochenplan!$A$1:$K$48</definedName>
    <definedName function="false" hidden="false" localSheetId="0" name="_xlnm.Print_Titles" vbProcedure="false">Wochenplan!$8:$8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<sst xmlns="http://schemas.openxmlformats.org/spreadsheetml/2006/main" count="95" uniqueCount="77">
  <si>
    <t xml:space="preserve">Dienstplan-Vorlage für die Gastronomie</t>
  </si>
  <si>
    <t xml:space="preserve">Für Service, Küche und Bar — mit automatischer Stundenberechnung. Gelb hinterlegte Felder trägst du ein, alles andere berechnet sich von selbst.</t>
  </si>
  <si>
    <t xml:space="preserve">Erstellt mit der MenuOS Dienstplan-Vorlage · menuos.de</t>
  </si>
  <si>
    <t xml:space="preserve">Wochenstart (Montag):</t>
  </si>
  <si>
    <t xml:space="preserve">Trage hier den Montag der gewünschten Woche ein — Datum und Wochentag unten aktualisieren sich automatisch.</t>
  </si>
  <si>
    <t xml:space="preserve">Gelb = Eingabe</t>
  </si>
  <si>
    <t xml:space="preserve">Grau/weiß = wird automatisch berechnet, nicht überschreiben</t>
  </si>
  <si>
    <t xml:space="preserve">Datum</t>
  </si>
  <si>
    <t xml:space="preserve">Wochentag</t>
  </si>
  <si>
    <t xml:space="preserve">Bereich</t>
  </si>
  <si>
    <t xml:space="preserve">Schicht</t>
  </si>
  <si>
    <t xml:space="preserve">Rolle</t>
  </si>
  <si>
    <t xml:space="preserve">Mitarbeiter</t>
  </si>
  <si>
    <t xml:space="preserve">Start</t>
  </si>
  <si>
    <t xml:space="preserve">Ende</t>
  </si>
  <si>
    <t xml:space="preserve">Pause (Min.)</t>
  </si>
  <si>
    <t xml:space="preserve">Soll-Stunden</t>
  </si>
  <si>
    <t xml:space="preserve">Notiz</t>
  </si>
  <si>
    <t xml:space="preserve">Service</t>
  </si>
  <si>
    <t xml:space="preserve">Frühschicht</t>
  </si>
  <si>
    <t xml:space="preserve">Beispiel 1</t>
  </si>
  <si>
    <t xml:space="preserve">Mittagstisch</t>
  </si>
  <si>
    <t xml:space="preserve">Küche</t>
  </si>
  <si>
    <t xml:space="preserve">Mittelschicht</t>
  </si>
  <si>
    <t xml:space="preserve">Beispiel 2</t>
  </si>
  <si>
    <t xml:space="preserve">Vorbereitung &amp; Service</t>
  </si>
  <si>
    <t xml:space="preserve">Bar</t>
  </si>
  <si>
    <t xml:space="preserve">Abendschicht</t>
  </si>
  <si>
    <t xml:space="preserve">Theke</t>
  </si>
  <si>
    <t xml:space="preserve">Beispiel 3</t>
  </si>
  <si>
    <t xml:space="preserve">Abendbetrieb</t>
  </si>
  <si>
    <t xml:space="preserve">Wochensumme (Soll-Stunden gesamt)</t>
  </si>
  <si>
    <t xml:space="preserve">Hinweis</t>
  </si>
  <si>
    <t xml:space="preserve">Die Soll-Stunden werden automatisch aus Start, Ende und Pause berechnet (auch bei Schichten über Mitternacht). Die Vorlage dient der Planung; prüfe Arbeitszeit-, Pausen- und Dokumentationspflichten für deinen Betrieb selbst.</t>
  </si>
  <si>
    <t xml:space="preserve">Auswertung der Woche</t>
  </si>
  <si>
    <t xml:space="preserve">Berechnet automatisch aus dem Tabellenblatt „Wochenplan“. Trage links die Namen deines Teams ein.</t>
  </si>
  <si>
    <t xml:space="preserve">Stunden pro Mitarbeiter</t>
  </si>
  <si>
    <t xml:space="preserve">Stunden pro Bereich</t>
  </si>
  <si>
    <t xml:space="preserve">Std. gesamt</t>
  </si>
  <si>
    <t xml:space="preserve">Reinigung</t>
  </si>
  <si>
    <t xml:space="preserve">Empfang</t>
  </si>
  <si>
    <t xml:space="preserve">Sonstiges</t>
  </si>
  <si>
    <t xml:space="preserve">Stunden pro Tag</t>
  </si>
  <si>
    <t xml:space="preserve">Tag</t>
  </si>
  <si>
    <t xml:space="preserve">Anleitung zur Dienstplan-Vorlage</t>
  </si>
  <si>
    <t xml:space="preserve">Die Vorlage ist für eine einfache wöchentliche Planung gedacht und kann in Excel oder Google Sheets weiterbearbeitet werden.</t>
  </si>
  <si>
    <t xml:space="preserve">Schritt</t>
  </si>
  <si>
    <t xml:space="preserve">So verwendest du die Vorlage</t>
  </si>
  <si>
    <t xml:space="preserve">1</t>
  </si>
  <si>
    <t xml:space="preserve">Trage im Blatt „Wochenplan“ oben den Montag der Woche ein (Zelle C5) — alle Datumsangaben und Wochentage darunter aktualisieren sich automatisch.</t>
  </si>
  <si>
    <t xml:space="preserve">2</t>
  </si>
  <si>
    <t xml:space="preserve">Trage für jede Schicht Bereich, Schicht, Rolle und Mitarbeiter ein. Bereich, Schicht und Rolle kannst du per Dropdown auswählen.</t>
  </si>
  <si>
    <t xml:space="preserve">3</t>
  </si>
  <si>
    <t xml:space="preserve">Gib Start, Ende und die geplante Pause (Min.) ein — die Soll-Stunden werden automatisch berechnet, auch bei Schichten über Mitternacht.</t>
  </si>
  <si>
    <t xml:space="preserve">4</t>
  </si>
  <si>
    <t xml:space="preserve">Du kannst die drei Beispielzeilen überschreiben oder löschen. Pro Tag stehen 5 Zeilen zur Verfügung; reicht das nicht, füge weitere Zeilen im selben Format ein.</t>
  </si>
  <si>
    <t xml:space="preserve">5</t>
  </si>
  <si>
    <t xml:space="preserve">Im Blatt „Auswertung“ siehst du automatisch berechnete Stunden pro Mitarbeiter, pro Bereich und pro Tag — trage links einfach die Namen deines Teams ein.</t>
  </si>
  <si>
    <t xml:space="preserve">6</t>
  </si>
  <si>
    <t xml:space="preserve">Gelb hinterlegte Zellen sind zum Eintragen gedacht. Grau/weiße Zellen mit Formeln sind zum Schutz vor Überschreiben gesperrt (kein Passwort — über „Blattschutz aufheben“ editierbar).</t>
  </si>
  <si>
    <t xml:space="preserve">7</t>
  </si>
  <si>
    <t xml:space="preserve">Bei häufigen Änderungen, Abwesenheiten und echten Ist-Zeiten (Kommen/Gehen) hilft ein digitaler Dienstplan mit Zeiterfassung wie MenuOS.</t>
  </si>
  <si>
    <t xml:space="preserve">Spalten</t>
  </si>
  <si>
    <t xml:space="preserve">Bedeutung</t>
  </si>
  <si>
    <t xml:space="preserve">Kalendertag der Schicht — berechnet sich automatisch aus dem Wochenstart.</t>
  </si>
  <si>
    <t xml:space="preserve">Wird automatisch aus dem Datum ermittelt.</t>
  </si>
  <si>
    <t xml:space="preserve">Zum Beispiel Service, Küche, Bar, Reinigung oder Empfang.</t>
  </si>
  <si>
    <t xml:space="preserve">Zum Beispiel Früh-, Mittel-, Abend-, Spät- oder Nachtschicht.</t>
  </si>
  <si>
    <t xml:space="preserve">Zum Beispiel Service, Koch/Köchin, Theke, Spülküche oder Leitung.</t>
  </si>
  <si>
    <t xml:space="preserve">Name der eingeteilten Person.</t>
  </si>
  <si>
    <t xml:space="preserve">Start / Ende</t>
  </si>
  <si>
    <t xml:space="preserve">Beginn und Ende der Schicht als Uhrzeit.</t>
  </si>
  <si>
    <t xml:space="preserve">Geplante Pausenzeit in Minuten.</t>
  </si>
  <si>
    <t xml:space="preserve">Automatisch berechnete Arbeitszeit nach Abzug der Pause.</t>
  </si>
  <si>
    <t xml:space="preserve">Zum Beispiel Mittagstisch, Veranstaltung oder besondere Aufgabe.</t>
  </si>
  <si>
    <t xml:space="preserve">Mehr zu MenuOS</t>
  </si>
  <si>
    <t xml:space="preserve">https://menuos.de/dienstplan-gastronomie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</si>
</sst>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.mm\.yyyy"/>
    <numFmt numFmtId="166" formatCode="hh:mm"/>
    <numFmt numFmtId="167" formatCode="0"/>
    <numFmt numFmtId="168" formatCode="0.0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3864"/>
      <name val="Calibri"/>
      <family val="0"/>
      <charset val="1"/>
    </font>
    <font>
      <i val="true"/>
      <sz val="10"/>
      <color rgb="FF595959"/>
      <name val="Calibri"/>
      <family val="0"/>
      <charset val="1"/>
    </font>
    <font>
      <sz val="9"/>
      <color rgb="FF9C9C9C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1"/>
      <color rgb="FF1F4E78"/>
      <name val="Calibri"/>
      <family val="0"/>
      <charset val="1"/>
    </font>
    <font>
      <i val="true"/>
      <sz val="9"/>
      <color rgb="FF595959"/>
      <name val="Calibri"/>
      <family val="0"/>
      <charset val="1"/>
    </font>
    <font>
      <sz val="9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6"/>
      <color rgb="FF1F3864"/>
      <name val="Calibri"/>
      <family val="0"/>
      <charset val="1"/>
    </font>
    <font>
      <b val="true"/>
      <sz val="12"/>
      <color rgb="FF1F3864"/>
      <name val="Calibri"/>
      <family val="0"/>
      <charset val="1"/>
    </font>
    <font>
      <b val="true"/>
      <sz val="11"/>
      <color rgb="FF1F3864"/>
      <name val="Calibri"/>
      <family val="0"/>
      <charset val="1"/>
    </font>
    <font>
      <u val="single"/>
      <sz val="10"/>
      <color rgb="FF0563C1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9E0"/>
      </patternFill>
    </fill>
    <fill>
      <patternFill patternType="solid">
        <fgColor rgb="FF1F3864"/>
        <bgColor rgb="FF1F4E78"/>
      </patternFill>
    </fill>
    <fill>
      <patternFill patternType="solid">
        <fgColor rgb="FFDCE6F1"/>
        <bgColor rgb="FFD9D9D9"/>
      </patternFill>
    </fill>
    <fill>
      <patternFill patternType="solid">
        <fgColor rgb="FFFFF9E0"/>
        <bgColor rgb="FFFFF2CC"/>
      </patternFill>
    </fill>
    <fill>
      <patternFill patternType="solid">
        <fgColor rgb="FFFFFFFF"/>
        <bgColor rgb="FFFFF9E0"/>
      </patternFill>
    </fill>
    <fill>
      <patternFill patternType="solid">
        <fgColor rgb="FFD9D9D9"/>
        <bgColor rgb="FFDCE6F1"/>
      </patternFill>
    </fill>
    <fill>
      <patternFill patternType="solid">
        <fgColor rgb="FFF2F2F2"/>
        <bgColor rgb="FFFFF9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 style="double">
        <color rgb="FF1F3864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5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2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8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E0"/>
      <rgbColor rgb="FFDCE6F1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C9C9C"/>
      <rgbColor rgb="FF1F3864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menuos.de/dienstplan-gastronomi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2"/>
    <col collapsed="false" customWidth="true" hidden="false" outlineLevel="0" max="3" min="3" style="0" width="11"/>
    <col collapsed="false" customWidth="true" hidden="false" outlineLevel="0" max="5" min="4" style="0" width="14"/>
    <col collapsed="false" customWidth="true" hidden="false" outlineLevel="0" max="6" min="6" style="0" width="18"/>
    <col collapsed="false" customWidth="true" hidden="false" outlineLevel="0" max="8" min="7" style="0" width="8"/>
    <col collapsed="false" customWidth="true" hidden="false" outlineLevel="0" max="9" min="9" style="0" width="11"/>
    <col collapsed="false" customWidth="true" hidden="false" outlineLevel="0" max="10" min="10" style="0" width="12"/>
    <col collapsed="false" customWidth="true" hidden="false" outlineLevel="0" max="11" min="11" style="0" width="26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customFormat="false" ht="15" hidden="false" customHeight="false" outlineLevel="0" collapsed="false">
      <c r="A5" s="4" t="s">
        <v>3</v>
      </c>
      <c r="B5" s="4"/>
      <c r="C5" s="5" t="n">
        <v>46272</v>
      </c>
      <c r="D5" s="6" t="s">
        <v>4</v>
      </c>
      <c r="E5" s="6"/>
      <c r="F5" s="6"/>
      <c r="G5" s="6"/>
      <c r="H5" s="6"/>
      <c r="I5" s="6"/>
      <c r="J5" s="6"/>
      <c r="K5" s="6"/>
    </row>
    <row r="6" customFormat="false" ht="15" hidden="false" customHeight="false" outlineLevel="0" collapsed="false">
      <c r="A6" s="7" t="s">
        <v>5</v>
      </c>
      <c r="B6" s="7"/>
      <c r="C6" s="7"/>
      <c r="D6" s="7"/>
      <c r="E6" s="8" t="s">
        <v>6</v>
      </c>
      <c r="F6" s="8"/>
      <c r="G6" s="8"/>
      <c r="H6" s="8"/>
      <c r="I6" s="8"/>
      <c r="J6" s="8"/>
      <c r="K6" s="8"/>
    </row>
    <row r="8" customFormat="false" ht="30" hidden="false" customHeight="true" outlineLevel="0" collapsed="false">
      <c r="A8" s="9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</row>
    <row r="9" customFormat="false" ht="15" hidden="false" customHeight="false" outlineLevel="0" collapsed="false">
      <c r="A9" s="10" t="n">
        <f aca="false">$C$5+0</f>
        <v>46272</v>
      </c>
      <c r="B9" s="11" t="str">
        <f aca="false">CHOOSE(WEEKDAY(A9,2),"Montag","Dienstag","Mittwoch","Donnerstag","Freitag","Samstag","Sonntag")</f>
        <v>Montag</v>
      </c>
      <c r="C9" s="12" t="s">
        <v>18</v>
      </c>
      <c r="D9" s="12" t="s">
        <v>19</v>
      </c>
      <c r="E9" s="12" t="s">
        <v>18</v>
      </c>
      <c r="F9" s="13" t="s">
        <v>20</v>
      </c>
      <c r="G9" s="14" t="n">
        <v>0.416666666666667</v>
      </c>
      <c r="H9" s="14" t="n">
        <v>0.666666666666667</v>
      </c>
      <c r="I9" s="15" t="n">
        <v>30</v>
      </c>
      <c r="J9" s="16" t="n">
        <f aca="false">IF(OR(G9="",H9=""),"",MOD(H9-G9,1)*24-I9/60)</f>
        <v>5.5</v>
      </c>
      <c r="K9" s="13" t="s">
        <v>21</v>
      </c>
    </row>
    <row r="10" customFormat="false" ht="15" hidden="false" customHeight="false" outlineLevel="0" collapsed="false">
      <c r="A10" s="10" t="n">
        <f aca="false">$C$5+0</f>
        <v>46272</v>
      </c>
      <c r="B10" s="11" t="str">
        <f aca="false">CHOOSE(WEEKDAY(A10,2),"Montag","Dienstag","Mittwoch","Donnerstag","Freitag","Samstag","Sonntag")</f>
        <v>Montag</v>
      </c>
      <c r="C10" s="12" t="s">
        <v>22</v>
      </c>
      <c r="D10" s="12" t="s">
        <v>23</v>
      </c>
      <c r="E10" s="12" t="s">
        <v>22</v>
      </c>
      <c r="F10" s="13" t="s">
        <v>24</v>
      </c>
      <c r="G10" s="14" t="n">
        <v>0.458333333333333</v>
      </c>
      <c r="H10" s="14" t="n">
        <v>0.708333333333333</v>
      </c>
      <c r="I10" s="15" t="n">
        <v>30</v>
      </c>
      <c r="J10" s="16" t="n">
        <f aca="false">IF(OR(G10="",H10=""),"",MOD(H10-G10,1)*24-I10/60)</f>
        <v>5.5</v>
      </c>
      <c r="K10" s="13" t="s">
        <v>25</v>
      </c>
    </row>
    <row r="11" customFormat="false" ht="15" hidden="false" customHeight="false" outlineLevel="0" collapsed="false">
      <c r="A11" s="10" t="n">
        <f aca="false">$C$5+0</f>
        <v>46272</v>
      </c>
      <c r="B11" s="11" t="str">
        <f aca="false">CHOOSE(WEEKDAY(A11,2),"Montag","Dienstag","Mittwoch","Donnerstag","Freitag","Samstag","Sonntag")</f>
        <v>Montag</v>
      </c>
      <c r="C11" s="12" t="s">
        <v>26</v>
      </c>
      <c r="D11" s="12" t="s">
        <v>27</v>
      </c>
      <c r="E11" s="12" t="s">
        <v>28</v>
      </c>
      <c r="F11" s="13" t="s">
        <v>29</v>
      </c>
      <c r="G11" s="14" t="n">
        <v>0.708333333333333</v>
      </c>
      <c r="H11" s="14" t="n">
        <v>0.958333333333333</v>
      </c>
      <c r="I11" s="15" t="n">
        <v>30</v>
      </c>
      <c r="J11" s="16" t="n">
        <f aca="false">IF(OR(G11="",H11=""),"",MOD(H11-G11,1)*24-I11/60)</f>
        <v>5.5</v>
      </c>
      <c r="K11" s="13" t="s">
        <v>30</v>
      </c>
    </row>
    <row r="12" customFormat="false" ht="15" hidden="false" customHeight="false" outlineLevel="0" collapsed="false">
      <c r="A12" s="10" t="n">
        <f aca="false">$C$5+0</f>
        <v>46272</v>
      </c>
      <c r="B12" s="11" t="str">
        <f aca="false">CHOOSE(WEEKDAY(A12,2),"Montag","Dienstag","Mittwoch","Donnerstag","Freitag","Samstag","Sonntag")</f>
        <v>Montag</v>
      </c>
      <c r="C12" s="12"/>
      <c r="D12" s="12"/>
      <c r="E12" s="12"/>
      <c r="F12" s="13"/>
      <c r="G12" s="14"/>
      <c r="H12" s="14"/>
      <c r="I12" s="15"/>
      <c r="J12" s="16" t="str">
        <f aca="false">IF(OR(G12="",H12=""),"",MOD(H12-G12,1)*24-I12/60)</f>
        <v/>
      </c>
      <c r="K12" s="13"/>
    </row>
    <row r="13" customFormat="false" ht="15" hidden="false" customHeight="false" outlineLevel="0" collapsed="false">
      <c r="A13" s="10" t="n">
        <f aca="false">$C$5+0</f>
        <v>46272</v>
      </c>
      <c r="B13" s="11" t="str">
        <f aca="false">CHOOSE(WEEKDAY(A13,2),"Montag","Dienstag","Mittwoch","Donnerstag","Freitag","Samstag","Sonntag")</f>
        <v>Montag</v>
      </c>
      <c r="C13" s="12"/>
      <c r="D13" s="12"/>
      <c r="E13" s="12"/>
      <c r="F13" s="13"/>
      <c r="G13" s="14"/>
      <c r="H13" s="14"/>
      <c r="I13" s="15"/>
      <c r="J13" s="16" t="str">
        <f aca="false">IF(OR(G13="",H13=""),"",MOD(H13-G13,1)*24-I13/60)</f>
        <v/>
      </c>
      <c r="K13" s="13"/>
    </row>
    <row r="14" customFormat="false" ht="15" hidden="false" customHeight="false" outlineLevel="0" collapsed="false">
      <c r="A14" s="17" t="n">
        <f aca="false">$C$5+1</f>
        <v>46273</v>
      </c>
      <c r="B14" s="18" t="str">
        <f aca="false">CHOOSE(WEEKDAY(A14,2),"Montag","Dienstag","Mittwoch","Donnerstag","Freitag","Samstag","Sonntag")</f>
        <v>Dienstag</v>
      </c>
      <c r="C14" s="19"/>
      <c r="D14" s="19"/>
      <c r="E14" s="19"/>
      <c r="F14" s="20"/>
      <c r="G14" s="21"/>
      <c r="H14" s="21"/>
      <c r="I14" s="22"/>
      <c r="J14" s="23" t="str">
        <f aca="false">IF(OR(G14="",H14=""),"",MOD(H14-G14,1)*24-I14/60)</f>
        <v/>
      </c>
      <c r="K14" s="20"/>
    </row>
    <row r="15" customFormat="false" ht="15" hidden="false" customHeight="false" outlineLevel="0" collapsed="false">
      <c r="A15" s="17" t="n">
        <f aca="false">$C$5+1</f>
        <v>46273</v>
      </c>
      <c r="B15" s="18" t="str">
        <f aca="false">CHOOSE(WEEKDAY(A15,2),"Montag","Dienstag","Mittwoch","Donnerstag","Freitag","Samstag","Sonntag")</f>
        <v>Dienstag</v>
      </c>
      <c r="C15" s="19"/>
      <c r="D15" s="19"/>
      <c r="E15" s="19"/>
      <c r="F15" s="20"/>
      <c r="G15" s="21"/>
      <c r="H15" s="21"/>
      <c r="I15" s="22"/>
      <c r="J15" s="23" t="str">
        <f aca="false">IF(OR(G15="",H15=""),"",MOD(H15-G15,1)*24-I15/60)</f>
        <v/>
      </c>
      <c r="K15" s="20"/>
    </row>
    <row r="16" customFormat="false" ht="15" hidden="false" customHeight="false" outlineLevel="0" collapsed="false">
      <c r="A16" s="17" t="n">
        <f aca="false">$C$5+1</f>
        <v>46273</v>
      </c>
      <c r="B16" s="18" t="str">
        <f aca="false">CHOOSE(WEEKDAY(A16,2),"Montag","Dienstag","Mittwoch","Donnerstag","Freitag","Samstag","Sonntag")</f>
        <v>Dienstag</v>
      </c>
      <c r="C16" s="19"/>
      <c r="D16" s="19"/>
      <c r="E16" s="19"/>
      <c r="F16" s="20"/>
      <c r="G16" s="21"/>
      <c r="H16" s="21"/>
      <c r="I16" s="22"/>
      <c r="J16" s="23" t="str">
        <f aca="false">IF(OR(G16="",H16=""),"",MOD(H16-G16,1)*24-I16/60)</f>
        <v/>
      </c>
      <c r="K16" s="20"/>
    </row>
    <row r="17" customFormat="false" ht="15" hidden="false" customHeight="false" outlineLevel="0" collapsed="false">
      <c r="A17" s="17" t="n">
        <f aca="false">$C$5+1</f>
        <v>46273</v>
      </c>
      <c r="B17" s="18" t="str">
        <f aca="false">CHOOSE(WEEKDAY(A17,2),"Montag","Dienstag","Mittwoch","Donnerstag","Freitag","Samstag","Sonntag")</f>
        <v>Dienstag</v>
      </c>
      <c r="C17" s="19"/>
      <c r="D17" s="19"/>
      <c r="E17" s="19"/>
      <c r="F17" s="20"/>
      <c r="G17" s="21"/>
      <c r="H17" s="21"/>
      <c r="I17" s="22"/>
      <c r="J17" s="23" t="str">
        <f aca="false">IF(OR(G17="",H17=""),"",MOD(H17-G17,1)*24-I17/60)</f>
        <v/>
      </c>
      <c r="K17" s="20"/>
    </row>
    <row r="18" customFormat="false" ht="15" hidden="false" customHeight="false" outlineLevel="0" collapsed="false">
      <c r="A18" s="17" t="n">
        <f aca="false">$C$5+1</f>
        <v>46273</v>
      </c>
      <c r="B18" s="18" t="str">
        <f aca="false">CHOOSE(WEEKDAY(A18,2),"Montag","Dienstag","Mittwoch","Donnerstag","Freitag","Samstag","Sonntag")</f>
        <v>Dienstag</v>
      </c>
      <c r="C18" s="19"/>
      <c r="D18" s="19"/>
      <c r="E18" s="19"/>
      <c r="F18" s="20"/>
      <c r="G18" s="21"/>
      <c r="H18" s="21"/>
      <c r="I18" s="22"/>
      <c r="J18" s="23" t="str">
        <f aca="false">IF(OR(G18="",H18=""),"",MOD(H18-G18,1)*24-I18/60)</f>
        <v/>
      </c>
      <c r="K18" s="20"/>
    </row>
    <row r="19" customFormat="false" ht="15" hidden="false" customHeight="false" outlineLevel="0" collapsed="false">
      <c r="A19" s="10" t="n">
        <f aca="false">$C$5+2</f>
        <v>46274</v>
      </c>
      <c r="B19" s="11" t="str">
        <f aca="false">CHOOSE(WEEKDAY(A19,2),"Montag","Dienstag","Mittwoch","Donnerstag","Freitag","Samstag","Sonntag")</f>
        <v>Mittwoch</v>
      </c>
      <c r="C19" s="12"/>
      <c r="D19" s="12"/>
      <c r="E19" s="12"/>
      <c r="F19" s="13"/>
      <c r="G19" s="14"/>
      <c r="H19" s="14"/>
      <c r="I19" s="15"/>
      <c r="J19" s="16" t="str">
        <f aca="false">IF(OR(G19="",H19=""),"",MOD(H19-G19,1)*24-I19/60)</f>
        <v/>
      </c>
      <c r="K19" s="13"/>
    </row>
    <row r="20" customFormat="false" ht="15" hidden="false" customHeight="false" outlineLevel="0" collapsed="false">
      <c r="A20" s="10" t="n">
        <f aca="false">$C$5+2</f>
        <v>46274</v>
      </c>
      <c r="B20" s="11" t="str">
        <f aca="false">CHOOSE(WEEKDAY(A20,2),"Montag","Dienstag","Mittwoch","Donnerstag","Freitag","Samstag","Sonntag")</f>
        <v>Mittwoch</v>
      </c>
      <c r="C20" s="12"/>
      <c r="D20" s="12"/>
      <c r="E20" s="12"/>
      <c r="F20" s="13"/>
      <c r="G20" s="14"/>
      <c r="H20" s="14"/>
      <c r="I20" s="15"/>
      <c r="J20" s="16" t="str">
        <f aca="false">IF(OR(G20="",H20=""),"",MOD(H20-G20,1)*24-I20/60)</f>
        <v/>
      </c>
      <c r="K20" s="13"/>
    </row>
    <row r="21" customFormat="false" ht="15" hidden="false" customHeight="false" outlineLevel="0" collapsed="false">
      <c r="A21" s="10" t="n">
        <f aca="false">$C$5+2</f>
        <v>46274</v>
      </c>
      <c r="B21" s="11" t="str">
        <f aca="false">CHOOSE(WEEKDAY(A21,2),"Montag","Dienstag","Mittwoch","Donnerstag","Freitag","Samstag","Sonntag")</f>
        <v>Mittwoch</v>
      </c>
      <c r="C21" s="12"/>
      <c r="D21" s="12"/>
      <c r="E21" s="12"/>
      <c r="F21" s="13"/>
      <c r="G21" s="14"/>
      <c r="H21" s="14"/>
      <c r="I21" s="15"/>
      <c r="J21" s="16" t="str">
        <f aca="false">IF(OR(G21="",H21=""),"",MOD(H21-G21,1)*24-I21/60)</f>
        <v/>
      </c>
      <c r="K21" s="13"/>
    </row>
    <row r="22" customFormat="false" ht="15" hidden="false" customHeight="false" outlineLevel="0" collapsed="false">
      <c r="A22" s="10" t="n">
        <f aca="false">$C$5+2</f>
        <v>46274</v>
      </c>
      <c r="B22" s="11" t="str">
        <f aca="false">CHOOSE(WEEKDAY(A22,2),"Montag","Dienstag","Mittwoch","Donnerstag","Freitag","Samstag","Sonntag")</f>
        <v>Mittwoch</v>
      </c>
      <c r="C22" s="12"/>
      <c r="D22" s="12"/>
      <c r="E22" s="12"/>
      <c r="F22" s="13"/>
      <c r="G22" s="14"/>
      <c r="H22" s="14"/>
      <c r="I22" s="15"/>
      <c r="J22" s="16" t="str">
        <f aca="false">IF(OR(G22="",H22=""),"",MOD(H22-G22,1)*24-I22/60)</f>
        <v/>
      </c>
      <c r="K22" s="13"/>
    </row>
    <row r="23" customFormat="false" ht="15" hidden="false" customHeight="false" outlineLevel="0" collapsed="false">
      <c r="A23" s="10" t="n">
        <f aca="false">$C$5+2</f>
        <v>46274</v>
      </c>
      <c r="B23" s="11" t="str">
        <f aca="false">CHOOSE(WEEKDAY(A23,2),"Montag","Dienstag","Mittwoch","Donnerstag","Freitag","Samstag","Sonntag")</f>
        <v>Mittwoch</v>
      </c>
      <c r="C23" s="12"/>
      <c r="D23" s="12"/>
      <c r="E23" s="12"/>
      <c r="F23" s="13"/>
      <c r="G23" s="14"/>
      <c r="H23" s="14"/>
      <c r="I23" s="15"/>
      <c r="J23" s="16" t="str">
        <f aca="false">IF(OR(G23="",H23=""),"",MOD(H23-G23,1)*24-I23/60)</f>
        <v/>
      </c>
      <c r="K23" s="13"/>
    </row>
    <row r="24" customFormat="false" ht="15" hidden="false" customHeight="false" outlineLevel="0" collapsed="false">
      <c r="A24" s="17" t="n">
        <f aca="false">$C$5+3</f>
        <v>46275</v>
      </c>
      <c r="B24" s="18" t="str">
        <f aca="false">CHOOSE(WEEKDAY(A24,2),"Montag","Dienstag","Mittwoch","Donnerstag","Freitag","Samstag","Sonntag")</f>
        <v>Donnerstag</v>
      </c>
      <c r="C24" s="19"/>
      <c r="D24" s="19"/>
      <c r="E24" s="19"/>
      <c r="F24" s="20"/>
      <c r="G24" s="21"/>
      <c r="H24" s="21"/>
      <c r="I24" s="22"/>
      <c r="J24" s="23" t="str">
        <f aca="false">IF(OR(G24="",H24=""),"",MOD(H24-G24,1)*24-I24/60)</f>
        <v/>
      </c>
      <c r="K24" s="20"/>
    </row>
    <row r="25" customFormat="false" ht="15" hidden="false" customHeight="false" outlineLevel="0" collapsed="false">
      <c r="A25" s="17" t="n">
        <f aca="false">$C$5+3</f>
        <v>46275</v>
      </c>
      <c r="B25" s="18" t="str">
        <f aca="false">CHOOSE(WEEKDAY(A25,2),"Montag","Dienstag","Mittwoch","Donnerstag","Freitag","Samstag","Sonntag")</f>
        <v>Donnerstag</v>
      </c>
      <c r="C25" s="19"/>
      <c r="D25" s="19"/>
      <c r="E25" s="19"/>
      <c r="F25" s="20"/>
      <c r="G25" s="21"/>
      <c r="H25" s="21"/>
      <c r="I25" s="22"/>
      <c r="J25" s="23" t="str">
        <f aca="false">IF(OR(G25="",H25=""),"",MOD(H25-G25,1)*24-I25/60)</f>
        <v/>
      </c>
      <c r="K25" s="20"/>
    </row>
    <row r="26" customFormat="false" ht="15" hidden="false" customHeight="false" outlineLevel="0" collapsed="false">
      <c r="A26" s="17" t="n">
        <f aca="false">$C$5+3</f>
        <v>46275</v>
      </c>
      <c r="B26" s="18" t="str">
        <f aca="false">CHOOSE(WEEKDAY(A26,2),"Montag","Dienstag","Mittwoch","Donnerstag","Freitag","Samstag","Sonntag")</f>
        <v>Donnerstag</v>
      </c>
      <c r="C26" s="19"/>
      <c r="D26" s="19"/>
      <c r="E26" s="19"/>
      <c r="F26" s="20"/>
      <c r="G26" s="21"/>
      <c r="H26" s="21"/>
      <c r="I26" s="22"/>
      <c r="J26" s="23" t="str">
        <f aca="false">IF(OR(G26="",H26=""),"",MOD(H26-G26,1)*24-I26/60)</f>
        <v/>
      </c>
      <c r="K26" s="20"/>
    </row>
    <row r="27" customFormat="false" ht="15" hidden="false" customHeight="false" outlineLevel="0" collapsed="false">
      <c r="A27" s="17" t="n">
        <f aca="false">$C$5+3</f>
        <v>46275</v>
      </c>
      <c r="B27" s="18" t="str">
        <f aca="false">CHOOSE(WEEKDAY(A27,2),"Montag","Dienstag","Mittwoch","Donnerstag","Freitag","Samstag","Sonntag")</f>
        <v>Donnerstag</v>
      </c>
      <c r="C27" s="19"/>
      <c r="D27" s="19"/>
      <c r="E27" s="19"/>
      <c r="F27" s="20"/>
      <c r="G27" s="21"/>
      <c r="H27" s="21"/>
      <c r="I27" s="22"/>
      <c r="J27" s="23" t="str">
        <f aca="false">IF(OR(G27="",H27=""),"",MOD(H27-G27,1)*24-I27/60)</f>
        <v/>
      </c>
      <c r="K27" s="20"/>
    </row>
    <row r="28" customFormat="false" ht="15" hidden="false" customHeight="false" outlineLevel="0" collapsed="false">
      <c r="A28" s="17" t="n">
        <f aca="false">$C$5+3</f>
        <v>46275</v>
      </c>
      <c r="B28" s="18" t="str">
        <f aca="false">CHOOSE(WEEKDAY(A28,2),"Montag","Dienstag","Mittwoch","Donnerstag","Freitag","Samstag","Sonntag")</f>
        <v>Donnerstag</v>
      </c>
      <c r="C28" s="19"/>
      <c r="D28" s="19"/>
      <c r="E28" s="19"/>
      <c r="F28" s="20"/>
      <c r="G28" s="21"/>
      <c r="H28" s="21"/>
      <c r="I28" s="22"/>
      <c r="J28" s="23" t="str">
        <f aca="false">IF(OR(G28="",H28=""),"",MOD(H28-G28,1)*24-I28/60)</f>
        <v/>
      </c>
      <c r="K28" s="20"/>
    </row>
    <row r="29" customFormat="false" ht="15" hidden="false" customHeight="false" outlineLevel="0" collapsed="false">
      <c r="A29" s="10" t="n">
        <f aca="false">$C$5+4</f>
        <v>46276</v>
      </c>
      <c r="B29" s="11" t="str">
        <f aca="false">CHOOSE(WEEKDAY(A29,2),"Montag","Dienstag","Mittwoch","Donnerstag","Freitag","Samstag","Sonntag")</f>
        <v>Freitag</v>
      </c>
      <c r="C29" s="12"/>
      <c r="D29" s="12"/>
      <c r="E29" s="12"/>
      <c r="F29" s="13"/>
      <c r="G29" s="14"/>
      <c r="H29" s="14"/>
      <c r="I29" s="15"/>
      <c r="J29" s="16" t="str">
        <f aca="false">IF(OR(G29="",H29=""),"",MOD(H29-G29,1)*24-I29/60)</f>
        <v/>
      </c>
      <c r="K29" s="13"/>
    </row>
    <row r="30" customFormat="false" ht="15" hidden="false" customHeight="false" outlineLevel="0" collapsed="false">
      <c r="A30" s="10" t="n">
        <f aca="false">$C$5+4</f>
        <v>46276</v>
      </c>
      <c r="B30" s="11" t="str">
        <f aca="false">CHOOSE(WEEKDAY(A30,2),"Montag","Dienstag","Mittwoch","Donnerstag","Freitag","Samstag","Sonntag")</f>
        <v>Freitag</v>
      </c>
      <c r="C30" s="12"/>
      <c r="D30" s="12"/>
      <c r="E30" s="12"/>
      <c r="F30" s="13"/>
      <c r="G30" s="14"/>
      <c r="H30" s="14"/>
      <c r="I30" s="15"/>
      <c r="J30" s="16" t="str">
        <f aca="false">IF(OR(G30="",H30=""),"",MOD(H30-G30,1)*24-I30/60)</f>
        <v/>
      </c>
      <c r="K30" s="13"/>
    </row>
    <row r="31" customFormat="false" ht="15" hidden="false" customHeight="false" outlineLevel="0" collapsed="false">
      <c r="A31" s="10" t="n">
        <f aca="false">$C$5+4</f>
        <v>46276</v>
      </c>
      <c r="B31" s="11" t="str">
        <f aca="false">CHOOSE(WEEKDAY(A31,2),"Montag","Dienstag","Mittwoch","Donnerstag","Freitag","Samstag","Sonntag")</f>
        <v>Freitag</v>
      </c>
      <c r="C31" s="12"/>
      <c r="D31" s="12"/>
      <c r="E31" s="12"/>
      <c r="F31" s="13"/>
      <c r="G31" s="14"/>
      <c r="H31" s="14"/>
      <c r="I31" s="15"/>
      <c r="J31" s="16" t="str">
        <f aca="false">IF(OR(G31="",H31=""),"",MOD(H31-G31,1)*24-I31/60)</f>
        <v/>
      </c>
      <c r="K31" s="13"/>
    </row>
    <row r="32" customFormat="false" ht="15" hidden="false" customHeight="false" outlineLevel="0" collapsed="false">
      <c r="A32" s="10" t="n">
        <f aca="false">$C$5+4</f>
        <v>46276</v>
      </c>
      <c r="B32" s="11" t="str">
        <f aca="false">CHOOSE(WEEKDAY(A32,2),"Montag","Dienstag","Mittwoch","Donnerstag","Freitag","Samstag","Sonntag")</f>
        <v>Freitag</v>
      </c>
      <c r="C32" s="12"/>
      <c r="D32" s="12"/>
      <c r="E32" s="12"/>
      <c r="F32" s="13"/>
      <c r="G32" s="14"/>
      <c r="H32" s="14"/>
      <c r="I32" s="15"/>
      <c r="J32" s="16" t="str">
        <f aca="false">IF(OR(G32="",H32=""),"",MOD(H32-G32,1)*24-I32/60)</f>
        <v/>
      </c>
      <c r="K32" s="13"/>
    </row>
    <row r="33" customFormat="false" ht="15" hidden="false" customHeight="false" outlineLevel="0" collapsed="false">
      <c r="A33" s="10" t="n">
        <f aca="false">$C$5+4</f>
        <v>46276</v>
      </c>
      <c r="B33" s="11" t="str">
        <f aca="false">CHOOSE(WEEKDAY(A33,2),"Montag","Dienstag","Mittwoch","Donnerstag","Freitag","Samstag","Sonntag")</f>
        <v>Freitag</v>
      </c>
      <c r="C33" s="12"/>
      <c r="D33" s="12"/>
      <c r="E33" s="12"/>
      <c r="F33" s="13"/>
      <c r="G33" s="14"/>
      <c r="H33" s="14"/>
      <c r="I33" s="15"/>
      <c r="J33" s="16" t="str">
        <f aca="false">IF(OR(G33="",H33=""),"",MOD(H33-G33,1)*24-I33/60)</f>
        <v/>
      </c>
      <c r="K33" s="13"/>
    </row>
    <row r="34" customFormat="false" ht="15" hidden="false" customHeight="false" outlineLevel="0" collapsed="false">
      <c r="A34" s="17" t="n">
        <f aca="false">$C$5+5</f>
        <v>46277</v>
      </c>
      <c r="B34" s="18" t="str">
        <f aca="false">CHOOSE(WEEKDAY(A34,2),"Montag","Dienstag","Mittwoch","Donnerstag","Freitag","Samstag","Sonntag")</f>
        <v>Samstag</v>
      </c>
      <c r="C34" s="19"/>
      <c r="D34" s="19"/>
      <c r="E34" s="19"/>
      <c r="F34" s="20"/>
      <c r="G34" s="21"/>
      <c r="H34" s="21"/>
      <c r="I34" s="22"/>
      <c r="J34" s="23" t="str">
        <f aca="false">IF(OR(G34="",H34=""),"",MOD(H34-G34,1)*24-I34/60)</f>
        <v/>
      </c>
      <c r="K34" s="20"/>
    </row>
    <row r="35" customFormat="false" ht="15" hidden="false" customHeight="false" outlineLevel="0" collapsed="false">
      <c r="A35" s="17" t="n">
        <f aca="false">$C$5+5</f>
        <v>46277</v>
      </c>
      <c r="B35" s="18" t="str">
        <f aca="false">CHOOSE(WEEKDAY(A35,2),"Montag","Dienstag","Mittwoch","Donnerstag","Freitag","Samstag","Sonntag")</f>
        <v>Samstag</v>
      </c>
      <c r="C35" s="19"/>
      <c r="D35" s="19"/>
      <c r="E35" s="19"/>
      <c r="F35" s="20"/>
      <c r="G35" s="21"/>
      <c r="H35" s="21"/>
      <c r="I35" s="22"/>
      <c r="J35" s="23" t="str">
        <f aca="false">IF(OR(G35="",H35=""),"",MOD(H35-G35,1)*24-I35/60)</f>
        <v/>
      </c>
      <c r="K35" s="20"/>
    </row>
    <row r="36" customFormat="false" ht="15" hidden="false" customHeight="false" outlineLevel="0" collapsed="false">
      <c r="A36" s="17" t="n">
        <f aca="false">$C$5+5</f>
        <v>46277</v>
      </c>
      <c r="B36" s="18" t="str">
        <f aca="false">CHOOSE(WEEKDAY(A36,2),"Montag","Dienstag","Mittwoch","Donnerstag","Freitag","Samstag","Sonntag")</f>
        <v>Samstag</v>
      </c>
      <c r="C36" s="19"/>
      <c r="D36" s="19"/>
      <c r="E36" s="19"/>
      <c r="F36" s="20"/>
      <c r="G36" s="21"/>
      <c r="H36" s="21"/>
      <c r="I36" s="22"/>
      <c r="J36" s="23" t="str">
        <f aca="false">IF(OR(G36="",H36=""),"",MOD(H36-G36,1)*24-I36/60)</f>
        <v/>
      </c>
      <c r="K36" s="20"/>
    </row>
    <row r="37" customFormat="false" ht="15" hidden="false" customHeight="false" outlineLevel="0" collapsed="false">
      <c r="A37" s="17" t="n">
        <f aca="false">$C$5+5</f>
        <v>46277</v>
      </c>
      <c r="B37" s="18" t="str">
        <f aca="false">CHOOSE(WEEKDAY(A37,2),"Montag","Dienstag","Mittwoch","Donnerstag","Freitag","Samstag","Sonntag")</f>
        <v>Samstag</v>
      </c>
      <c r="C37" s="19"/>
      <c r="D37" s="19"/>
      <c r="E37" s="19"/>
      <c r="F37" s="20"/>
      <c r="G37" s="21"/>
      <c r="H37" s="21"/>
      <c r="I37" s="22"/>
      <c r="J37" s="23" t="str">
        <f aca="false">IF(OR(G37="",H37=""),"",MOD(H37-G37,1)*24-I37/60)</f>
        <v/>
      </c>
      <c r="K37" s="20"/>
    </row>
    <row r="38" customFormat="false" ht="15" hidden="false" customHeight="false" outlineLevel="0" collapsed="false">
      <c r="A38" s="17" t="n">
        <f aca="false">$C$5+5</f>
        <v>46277</v>
      </c>
      <c r="B38" s="18" t="str">
        <f aca="false">CHOOSE(WEEKDAY(A38,2),"Montag","Dienstag","Mittwoch","Donnerstag","Freitag","Samstag","Sonntag")</f>
        <v>Samstag</v>
      </c>
      <c r="C38" s="19"/>
      <c r="D38" s="19"/>
      <c r="E38" s="19"/>
      <c r="F38" s="20"/>
      <c r="G38" s="21"/>
      <c r="H38" s="21"/>
      <c r="I38" s="22"/>
      <c r="J38" s="23" t="str">
        <f aca="false">IF(OR(G38="",H38=""),"",MOD(H38-G38,1)*24-I38/60)</f>
        <v/>
      </c>
      <c r="K38" s="20"/>
    </row>
    <row r="39" customFormat="false" ht="15" hidden="false" customHeight="false" outlineLevel="0" collapsed="false">
      <c r="A39" s="10" t="n">
        <f aca="false">$C$5+6</f>
        <v>46278</v>
      </c>
      <c r="B39" s="11" t="str">
        <f aca="false">CHOOSE(WEEKDAY(A39,2),"Montag","Dienstag","Mittwoch","Donnerstag","Freitag","Samstag","Sonntag")</f>
        <v>Sonntag</v>
      </c>
      <c r="C39" s="12"/>
      <c r="D39" s="12"/>
      <c r="E39" s="12"/>
      <c r="F39" s="13"/>
      <c r="G39" s="14"/>
      <c r="H39" s="14"/>
      <c r="I39" s="15"/>
      <c r="J39" s="16" t="str">
        <f aca="false">IF(OR(G39="",H39=""),"",MOD(H39-G39,1)*24-I39/60)</f>
        <v/>
      </c>
      <c r="K39" s="13"/>
    </row>
    <row r="40" customFormat="false" ht="15" hidden="false" customHeight="false" outlineLevel="0" collapsed="false">
      <c r="A40" s="10" t="n">
        <f aca="false">$C$5+6</f>
        <v>46278</v>
      </c>
      <c r="B40" s="11" t="str">
        <f aca="false">CHOOSE(WEEKDAY(A40,2),"Montag","Dienstag","Mittwoch","Donnerstag","Freitag","Samstag","Sonntag")</f>
        <v>Sonntag</v>
      </c>
      <c r="C40" s="12"/>
      <c r="D40" s="12"/>
      <c r="E40" s="12"/>
      <c r="F40" s="13"/>
      <c r="G40" s="14"/>
      <c r="H40" s="14"/>
      <c r="I40" s="15"/>
      <c r="J40" s="16" t="str">
        <f aca="false">IF(OR(G40="",H40=""),"",MOD(H40-G40,1)*24-I40/60)</f>
        <v/>
      </c>
      <c r="K40" s="13"/>
    </row>
    <row r="41" customFormat="false" ht="15" hidden="false" customHeight="false" outlineLevel="0" collapsed="false">
      <c r="A41" s="10" t="n">
        <f aca="false">$C$5+6</f>
        <v>46278</v>
      </c>
      <c r="B41" s="11" t="str">
        <f aca="false">CHOOSE(WEEKDAY(A41,2),"Montag","Dienstag","Mittwoch","Donnerstag","Freitag","Samstag","Sonntag")</f>
        <v>Sonntag</v>
      </c>
      <c r="C41" s="12"/>
      <c r="D41" s="12"/>
      <c r="E41" s="12"/>
      <c r="F41" s="13"/>
      <c r="G41" s="14"/>
      <c r="H41" s="14"/>
      <c r="I41" s="15"/>
      <c r="J41" s="16" t="str">
        <f aca="false">IF(OR(G41="",H41=""),"",MOD(H41-G41,1)*24-I41/60)</f>
        <v/>
      </c>
      <c r="K41" s="13"/>
    </row>
    <row r="42" customFormat="false" ht="15" hidden="false" customHeight="false" outlineLevel="0" collapsed="false">
      <c r="A42" s="10" t="n">
        <f aca="false">$C$5+6</f>
        <v>46278</v>
      </c>
      <c r="B42" s="11" t="str">
        <f aca="false">CHOOSE(WEEKDAY(A42,2),"Montag","Dienstag","Mittwoch","Donnerstag","Freitag","Samstag","Sonntag")</f>
        <v>Sonntag</v>
      </c>
      <c r="C42" s="12"/>
      <c r="D42" s="12"/>
      <c r="E42" s="12"/>
      <c r="F42" s="13"/>
      <c r="G42" s="14"/>
      <c r="H42" s="14"/>
      <c r="I42" s="15"/>
      <c r="J42" s="16" t="str">
        <f aca="false">IF(OR(G42="",H42=""),"",MOD(H42-G42,1)*24-I42/60)</f>
        <v/>
      </c>
      <c r="K42" s="13"/>
    </row>
    <row r="43" customFormat="false" ht="15" hidden="false" customHeight="false" outlineLevel="0" collapsed="false">
      <c r="A43" s="10" t="n">
        <f aca="false">$C$5+6</f>
        <v>46278</v>
      </c>
      <c r="B43" s="11" t="str">
        <f aca="false">CHOOSE(WEEKDAY(A43,2),"Montag","Dienstag","Mittwoch","Donnerstag","Freitag","Samstag","Sonntag")</f>
        <v>Sonntag</v>
      </c>
      <c r="C43" s="12"/>
      <c r="D43" s="12"/>
      <c r="E43" s="12"/>
      <c r="F43" s="13"/>
      <c r="G43" s="14"/>
      <c r="H43" s="14"/>
      <c r="I43" s="15"/>
      <c r="J43" s="16" t="str">
        <f aca="false">IF(OR(G43="",H43=""),"",MOD(H43-G43,1)*24-I43/60)</f>
        <v/>
      </c>
      <c r="K43" s="13"/>
    </row>
    <row r="45" customFormat="false" ht="15" hidden="false" customHeight="false" outlineLevel="0" collapsed="false">
      <c r="A45" s="24" t="s">
        <v>31</v>
      </c>
      <c r="B45" s="24"/>
      <c r="C45" s="24"/>
      <c r="D45" s="24"/>
      <c r="E45" s="24"/>
      <c r="F45" s="24"/>
      <c r="G45" s="24"/>
      <c r="H45" s="24"/>
      <c r="I45" s="24"/>
      <c r="J45" s="25" t="n">
        <f aca="false">SUM(J9:J43)</f>
        <v>16.5</v>
      </c>
      <c r="K45" s="26"/>
    </row>
    <row r="47" customFormat="false" ht="15" hidden="false" customHeight="false" outlineLevel="0" collapsed="false">
      <c r="A47" s="27" t="s">
        <v>32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customFormat="false" ht="30" hidden="false" customHeight="true" outlineLevel="0" collapsed="false">
      <c r="A48" s="28" t="s">
        <v>33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</row>
  </sheetData>
  <sheetProtection sheet="true" formatCells="false" selectLockedCells="true"/>
  <mergeCells count="10">
    <mergeCell ref="A1:K1"/>
    <mergeCell ref="A2:K2"/>
    <mergeCell ref="A3:K3"/>
    <mergeCell ref="A5:B5"/>
    <mergeCell ref="D5:K5"/>
    <mergeCell ref="A6:D6"/>
    <mergeCell ref="E6:K6"/>
    <mergeCell ref="A45:I45"/>
    <mergeCell ref="A47:K47"/>
    <mergeCell ref="A48:K48"/>
  </mergeCells>
  <dataValidations count="3">
    <dataValidation allowBlank="true" errorStyle="stop" operator="between" showDropDown="false" showErrorMessage="false" showInputMessage="false" sqref="C9:C43" type="list">
      <formula1>"Service,Küche,Bar,Reinigung,Empfang,Sonstiges"</formula1>
      <formula2>0</formula2>
    </dataValidation>
    <dataValidation allowBlank="true" errorStyle="stop" operator="between" showDropDown="false" showErrorMessage="false" showInputMessage="false" sqref="D9:D43" type="list">
      <formula1>"Frühschicht,Mittelschicht,Abendschicht,Spätschicht,Nachtschicht,Ganztags"</formula1>
      <formula2>0</formula2>
    </dataValidation>
    <dataValidation allowBlank="true" errorStyle="stop" operator="between" showDropDown="false" showErrorMessage="false" showInputMessage="false" sqref="E9:E43" type="list">
      <formula1>"Service,Koch/Köchin,Theke,Spülküche,Leitung,Auszubildende/r,Aushilfe"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4"/>
    <col collapsed="false" customWidth="true" hidden="false" outlineLevel="0" max="3" min="3" style="0" width="3"/>
    <col collapsed="false" customWidth="true" hidden="false" outlineLevel="0" max="4" min="4" style="0" width="22"/>
    <col collapsed="false" customWidth="true" hidden="false" outlineLevel="0" max="5" min="5" style="0" width="14"/>
  </cols>
  <sheetData>
    <row r="1" customFormat="false" ht="19.7" hidden="false" customHeight="false" outlineLevel="0" collapsed="false">
      <c r="A1" s="29" t="s">
        <v>34</v>
      </c>
      <c r="B1" s="29"/>
      <c r="C1" s="29"/>
      <c r="D1" s="29"/>
      <c r="E1" s="29"/>
    </row>
    <row r="2" customFormat="false" ht="15" hidden="false" customHeight="false" outlineLevel="0" collapsed="false">
      <c r="A2" s="2" t="s">
        <v>35</v>
      </c>
      <c r="B2" s="2"/>
      <c r="C2" s="2"/>
      <c r="D2" s="2"/>
      <c r="E2" s="2"/>
    </row>
    <row r="4" customFormat="false" ht="15" hidden="false" customHeight="false" outlineLevel="0" collapsed="false">
      <c r="A4" s="30" t="s">
        <v>36</v>
      </c>
      <c r="D4" s="30" t="s">
        <v>37</v>
      </c>
    </row>
    <row r="5" customFormat="false" ht="15" hidden="false" customHeight="false" outlineLevel="0" collapsed="false">
      <c r="A5" s="9" t="s">
        <v>12</v>
      </c>
      <c r="B5" s="9" t="s">
        <v>38</v>
      </c>
      <c r="D5" s="9" t="s">
        <v>9</v>
      </c>
      <c r="E5" s="9" t="s">
        <v>38</v>
      </c>
    </row>
    <row r="6" customFormat="false" ht="15" hidden="false" customHeight="false" outlineLevel="0" collapsed="false">
      <c r="A6" s="31"/>
      <c r="B6" s="32" t="str">
        <f aca="false">IF(A6="","",SUMIF(Wochenplan!$F$9:$F$43,A6,Wochenplan!$J$9:$J$43))</f>
        <v/>
      </c>
      <c r="D6" s="33" t="s">
        <v>18</v>
      </c>
      <c r="E6" s="32" t="n">
        <f aca="false">SUMIF(Wochenplan!$C$9:$C$43,D6,Wochenplan!$J$9:$J$43)</f>
        <v>5.5</v>
      </c>
    </row>
    <row r="7" customFormat="false" ht="15" hidden="false" customHeight="false" outlineLevel="0" collapsed="false">
      <c r="A7" s="31"/>
      <c r="B7" s="32" t="str">
        <f aca="false">IF(A7="","",SUMIF(Wochenplan!$F$9:$F$43,A7,Wochenplan!$J$9:$J$43))</f>
        <v/>
      </c>
      <c r="D7" s="33" t="s">
        <v>22</v>
      </c>
      <c r="E7" s="32" t="n">
        <f aca="false">SUMIF(Wochenplan!$C$9:$C$43,D7,Wochenplan!$J$9:$J$43)</f>
        <v>5.5</v>
      </c>
    </row>
    <row r="8" customFormat="false" ht="15" hidden="false" customHeight="false" outlineLevel="0" collapsed="false">
      <c r="A8" s="31"/>
      <c r="B8" s="32" t="str">
        <f aca="false">IF(A8="","",SUMIF(Wochenplan!$F$9:$F$43,A8,Wochenplan!$J$9:$J$43))</f>
        <v/>
      </c>
      <c r="D8" s="33" t="s">
        <v>26</v>
      </c>
      <c r="E8" s="32" t="n">
        <f aca="false">SUMIF(Wochenplan!$C$9:$C$43,D8,Wochenplan!$J$9:$J$43)</f>
        <v>5.5</v>
      </c>
    </row>
    <row r="9" customFormat="false" ht="15" hidden="false" customHeight="false" outlineLevel="0" collapsed="false">
      <c r="A9" s="31"/>
      <c r="B9" s="32" t="str">
        <f aca="false">IF(A9="","",SUMIF(Wochenplan!$F$9:$F$43,A9,Wochenplan!$J$9:$J$43))</f>
        <v/>
      </c>
      <c r="D9" s="33" t="s">
        <v>39</v>
      </c>
      <c r="E9" s="32" t="n">
        <f aca="false">SUMIF(Wochenplan!$C$9:$C$43,D9,Wochenplan!$J$9:$J$43)</f>
        <v>0</v>
      </c>
    </row>
    <row r="10" customFormat="false" ht="15" hidden="false" customHeight="false" outlineLevel="0" collapsed="false">
      <c r="A10" s="31"/>
      <c r="B10" s="32" t="str">
        <f aca="false">IF(A10="","",SUMIF(Wochenplan!$F$9:$F$43,A10,Wochenplan!$J$9:$J$43))</f>
        <v/>
      </c>
      <c r="D10" s="33" t="s">
        <v>40</v>
      </c>
      <c r="E10" s="32" t="n">
        <f aca="false">SUMIF(Wochenplan!$C$9:$C$43,D10,Wochenplan!$J$9:$J$43)</f>
        <v>0</v>
      </c>
    </row>
    <row r="11" customFormat="false" ht="15" hidden="false" customHeight="false" outlineLevel="0" collapsed="false">
      <c r="A11" s="31"/>
      <c r="B11" s="32" t="str">
        <f aca="false">IF(A11="","",SUMIF(Wochenplan!$F$9:$F$43,A11,Wochenplan!$J$9:$J$43))</f>
        <v/>
      </c>
      <c r="D11" s="33" t="s">
        <v>41</v>
      </c>
      <c r="E11" s="32" t="n">
        <f aca="false">SUMIF(Wochenplan!$C$9:$C$43,D11,Wochenplan!$J$9:$J$43)</f>
        <v>0</v>
      </c>
    </row>
    <row r="12" customFormat="false" ht="15" hidden="false" customHeight="false" outlineLevel="0" collapsed="false">
      <c r="A12" s="31"/>
      <c r="B12" s="32" t="str">
        <f aca="false">IF(A12="","",SUMIF(Wochenplan!$F$9:$F$43,A12,Wochenplan!$J$9:$J$43))</f>
        <v/>
      </c>
    </row>
    <row r="13" customFormat="false" ht="15" hidden="false" customHeight="false" outlineLevel="0" collapsed="false">
      <c r="A13" s="31"/>
      <c r="B13" s="32" t="str">
        <f aca="false">IF(A13="","",SUMIF(Wochenplan!$F$9:$F$43,A13,Wochenplan!$J$9:$J$43))</f>
        <v/>
      </c>
    </row>
    <row r="14" customFormat="false" ht="15" hidden="false" customHeight="false" outlineLevel="0" collapsed="false">
      <c r="A14" s="34" t="s">
        <v>42</v>
      </c>
      <c r="B14" s="32" t="n">
        <f aca="false">IF(A14="","",SUMIF(Wochenplan!$F$9:$F$43,A14,Wochenplan!$J$9:$J$43))</f>
        <v>0</v>
      </c>
    </row>
    <row r="15" customFormat="false" ht="15" hidden="false" customHeight="false" outlineLevel="0" collapsed="false">
      <c r="A15" s="35" t="s">
        <v>43</v>
      </c>
      <c r="B15" s="36" t="s">
        <v>38</v>
      </c>
    </row>
    <row r="16" customFormat="false" ht="15" hidden="false" customHeight="false" outlineLevel="0" collapsed="false">
      <c r="A16" s="33" t="str">
        <f aca="false">Wochenplan!B9</f>
        <v>Montag</v>
      </c>
      <c r="B16" s="32" t="n">
        <f aca="false">SUM(Wochenplan!J9:J13)</f>
        <v>16.5</v>
      </c>
    </row>
    <row r="17" customFormat="false" ht="15" hidden="false" customHeight="false" outlineLevel="0" collapsed="false">
      <c r="A17" s="33" t="str">
        <f aca="false">Wochenplan!B14</f>
        <v>Dienstag</v>
      </c>
      <c r="B17" s="32" t="n">
        <f aca="false">SUM(Wochenplan!J14:J18)</f>
        <v>0</v>
      </c>
    </row>
    <row r="18" customFormat="false" ht="15" hidden="false" customHeight="false" outlineLevel="0" collapsed="false">
      <c r="A18" s="33" t="str">
        <f aca="false">Wochenplan!B19</f>
        <v>Mittwoch</v>
      </c>
      <c r="B18" s="32" t="n">
        <f aca="false">SUM(Wochenplan!J19:J23)</f>
        <v>0</v>
      </c>
    </row>
    <row r="19" customFormat="false" ht="15" hidden="false" customHeight="false" outlineLevel="0" collapsed="false">
      <c r="A19" s="33" t="str">
        <f aca="false">Wochenplan!B24</f>
        <v>Donnerstag</v>
      </c>
      <c r="B19" s="32" t="n">
        <f aca="false">SUM(Wochenplan!J24:J28)</f>
        <v>0</v>
      </c>
    </row>
    <row r="20" customFormat="false" ht="15" hidden="false" customHeight="false" outlineLevel="0" collapsed="false">
      <c r="A20" s="33" t="str">
        <f aca="false">Wochenplan!B29</f>
        <v>Freitag</v>
      </c>
      <c r="B20" s="32" t="n">
        <f aca="false">SUM(Wochenplan!J29:J33)</f>
        <v>0</v>
      </c>
    </row>
    <row r="21" customFormat="false" ht="15" hidden="false" customHeight="false" outlineLevel="0" collapsed="false">
      <c r="A21" s="33" t="str">
        <f aca="false">Wochenplan!B34</f>
        <v>Samstag</v>
      </c>
      <c r="B21" s="32" t="n">
        <f aca="false">SUM(Wochenplan!J34:J38)</f>
        <v>0</v>
      </c>
    </row>
    <row r="22" customFormat="false" ht="15" hidden="false" customHeight="false" outlineLevel="0" collapsed="false">
      <c r="A22" s="33" t="str">
        <f aca="false">Wochenplan!B39</f>
        <v>Sonntag</v>
      </c>
      <c r="B22" s="32" t="n">
        <f aca="false">SUM(Wochenplan!J39:J43)</f>
        <v>0</v>
      </c>
    </row>
  </sheetData>
  <sheetProtection sheet="true"/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75"/>
  </cols>
  <sheetData>
    <row r="1" customFormat="false" ht="19.7" hidden="false" customHeight="false" outlineLevel="0" collapsed="false">
      <c r="A1" s="29" t="s">
        <v>44</v>
      </c>
      <c r="B1" s="29"/>
    </row>
    <row r="2" customFormat="false" ht="15" hidden="false" customHeight="false" outlineLevel="0" collapsed="false">
      <c r="A2" s="2" t="s">
        <v>45</v>
      </c>
      <c r="B2" s="2"/>
    </row>
    <row r="4" customFormat="false" ht="15" hidden="false" customHeight="false" outlineLevel="0" collapsed="false">
      <c r="A4" s="9" t="s">
        <v>46</v>
      </c>
      <c r="B4" s="9" t="s">
        <v>47</v>
      </c>
    </row>
    <row r="5" customFormat="false" ht="31.5" hidden="false" customHeight="true" outlineLevel="0" collapsed="false">
      <c r="A5" s="37" t="s">
        <v>48</v>
      </c>
      <c r="B5" s="38" t="s">
        <v>49</v>
      </c>
    </row>
    <row r="6" customFormat="false" ht="31.5" hidden="false" customHeight="true" outlineLevel="0" collapsed="false">
      <c r="A6" s="39" t="s">
        <v>50</v>
      </c>
      <c r="B6" s="40" t="s">
        <v>51</v>
      </c>
    </row>
    <row r="7" customFormat="false" ht="31.5" hidden="false" customHeight="true" outlineLevel="0" collapsed="false">
      <c r="A7" s="37" t="s">
        <v>52</v>
      </c>
      <c r="B7" s="38" t="s">
        <v>53</v>
      </c>
    </row>
    <row r="8" customFormat="false" ht="31.5" hidden="false" customHeight="true" outlineLevel="0" collapsed="false">
      <c r="A8" s="39" t="s">
        <v>54</v>
      </c>
      <c r="B8" s="40" t="s">
        <v>55</v>
      </c>
    </row>
    <row r="9" customFormat="false" ht="31.5" hidden="false" customHeight="true" outlineLevel="0" collapsed="false">
      <c r="A9" s="37" t="s">
        <v>56</v>
      </c>
      <c r="B9" s="38" t="s">
        <v>57</v>
      </c>
    </row>
    <row r="10" customFormat="false" ht="31.5" hidden="false" customHeight="true" outlineLevel="0" collapsed="false">
      <c r="A10" s="39" t="s">
        <v>58</v>
      </c>
      <c r="B10" s="40" t="s">
        <v>59</v>
      </c>
    </row>
    <row r="11" customFormat="false" ht="31.5" hidden="false" customHeight="true" outlineLevel="0" collapsed="false">
      <c r="A11" s="37" t="s">
        <v>60</v>
      </c>
      <c r="B11" s="38" t="s">
        <v>61</v>
      </c>
    </row>
    <row r="13" customFormat="false" ht="15" hidden="false" customHeight="false" outlineLevel="0" collapsed="false">
      <c r="A13" s="9" t="s">
        <v>62</v>
      </c>
      <c r="B13" s="9" t="s">
        <v>63</v>
      </c>
    </row>
    <row r="14" customFormat="false" ht="15" hidden="false" customHeight="false" outlineLevel="0" collapsed="false">
      <c r="A14" s="41" t="s">
        <v>7</v>
      </c>
      <c r="B14" s="42" t="s">
        <v>64</v>
      </c>
    </row>
    <row r="15" customFormat="false" ht="15" hidden="false" customHeight="false" outlineLevel="0" collapsed="false">
      <c r="A15" s="41" t="s">
        <v>8</v>
      </c>
      <c r="B15" s="42" t="s">
        <v>65</v>
      </c>
    </row>
    <row r="16" customFormat="false" ht="15" hidden="false" customHeight="false" outlineLevel="0" collapsed="false">
      <c r="A16" s="41" t="s">
        <v>9</v>
      </c>
      <c r="B16" s="42" t="s">
        <v>66</v>
      </c>
    </row>
    <row r="17" customFormat="false" ht="15" hidden="false" customHeight="false" outlineLevel="0" collapsed="false">
      <c r="A17" s="41" t="s">
        <v>10</v>
      </c>
      <c r="B17" s="42" t="s">
        <v>67</v>
      </c>
    </row>
    <row r="18" customFormat="false" ht="15" hidden="false" customHeight="false" outlineLevel="0" collapsed="false">
      <c r="A18" s="41" t="s">
        <v>11</v>
      </c>
      <c r="B18" s="42" t="s">
        <v>68</v>
      </c>
    </row>
    <row r="19" customFormat="false" ht="15" hidden="false" customHeight="false" outlineLevel="0" collapsed="false">
      <c r="A19" s="41" t="s">
        <v>12</v>
      </c>
      <c r="B19" s="42" t="s">
        <v>69</v>
      </c>
    </row>
    <row r="20" customFormat="false" ht="15" hidden="false" customHeight="false" outlineLevel="0" collapsed="false">
      <c r="A20" s="41" t="s">
        <v>70</v>
      </c>
      <c r="B20" s="42" t="s">
        <v>71</v>
      </c>
    </row>
    <row r="21" customFormat="false" ht="15" hidden="false" customHeight="false" outlineLevel="0" collapsed="false">
      <c r="A21" s="41" t="s">
        <v>15</v>
      </c>
      <c r="B21" s="42" t="s">
        <v>72</v>
      </c>
    </row>
    <row r="22" customFormat="false" ht="15" hidden="false" customHeight="false" outlineLevel="0" collapsed="false">
      <c r="A22" s="41" t="s">
        <v>16</v>
      </c>
      <c r="B22" s="42" t="s">
        <v>73</v>
      </c>
    </row>
    <row r="23" customFormat="false" ht="15" hidden="false" customHeight="false" outlineLevel="0" collapsed="false">
      <c r="A23" s="41" t="s">
        <v>17</v>
      </c>
      <c r="B23" s="42" t="s">
        <v>74</v>
      </c>
    </row>
    <row r="25" customFormat="false" ht="15" hidden="false" customHeight="false" outlineLevel="0" collapsed="false">
      <c r="A25" s="43" t="s">
        <v>75</v>
      </c>
      <c r="B25" s="43"/>
    </row>
    <row r="26" customFormat="false" ht="12.65" hidden="false" customHeight="false" outlineLevel="0" collapsed="false">
      <c r="A26" s="44" t="s">
        <v>76</v>
      </c>
      <c r="B26" s="44"/>
    </row>
  </sheetData>
  <mergeCells count="4">
    <mergeCell ref="A1:B1"/>
    <mergeCell ref="A2:B2"/>
    <mergeCell ref="A25:B25"/>
    <mergeCell ref="A26:B26"/>
  </mergeCells>
  <hyperlinks>
    <hyperlink ref="A26" r:id="rId1" display="https://menuos.de/dienstplan-gastronomie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2026-09-02T10:46:21Z</dcterms:created>
  <dc:creator>openpyxl</dc:creator>
  <dc:description/>
  <dc:language>en-US</dc:language>
  <cp:lastModifiedBy/>
  <dcterms:modified xsi:type="dcterms:W3CDTF">2026-09-02T10:46:21Z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